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eva.vortelova" reservationPassword="0"/>
  <workbookPr/>
  <bookViews>
    <workbookView xWindow="240" yWindow="120" windowWidth="14940" windowHeight="9225" activeTab="0"/>
  </bookViews>
  <sheets>
    <sheet name="Rekapitulace" sheetId="1" r:id="rId1"/>
    <sheet name="SO04" sheetId="2" r:id="rId2"/>
  </sheets>
  <definedNames/>
  <calcPr/>
  <webPublishing/>
</workbook>
</file>

<file path=xl/sharedStrings.xml><?xml version="1.0" encoding="utf-8"?>
<sst xmlns="http://schemas.openxmlformats.org/spreadsheetml/2006/main" count="136" uniqueCount="75">
  <si>
    <t>Firma: ÚDRŽBA SILNIC Královéhradeckého kraje a.s.</t>
  </si>
  <si>
    <t>Rekapitulace ceny</t>
  </si>
  <si>
    <t>Stavba: 34211 - III/3038 Červený Kostelec_ŽP_25052022_neoceněný</t>
  </si>
  <si>
    <t xml:space="preserve">Varianta: IV - </t>
  </si>
  <si>
    <t>Celková cena bez DPH:</t>
  </si>
  <si>
    <t>Celková cena s DPH:</t>
  </si>
  <si>
    <t>Objekt</t>
  </si>
  <si>
    <t>Popis</t>
  </si>
  <si>
    <t>Cena bez DPH</t>
  </si>
  <si>
    <t>DPH</t>
  </si>
  <si>
    <t>Cena s DPH</t>
  </si>
  <si>
    <t>ASPE10</t>
  </si>
  <si>
    <t>S</t>
  </si>
  <si>
    <t>Soupis prací objektu</t>
  </si>
  <si>
    <t xml:space="preserve">Stavba: </t>
  </si>
  <si>
    <t>34211</t>
  </si>
  <si>
    <t>III/3038 Červený Kostelec_ŽP_25052022_neoceněný</t>
  </si>
  <si>
    <t>O</t>
  </si>
  <si>
    <t>Rozpočet:</t>
  </si>
  <si>
    <t>0,00</t>
  </si>
  <si>
    <t>15,00</t>
  </si>
  <si>
    <t>21,00</t>
  </si>
  <si>
    <t>3</t>
  </si>
  <si>
    <t>2</t>
  </si>
  <si>
    <t>SO04</t>
  </si>
  <si>
    <t>Zvýšení bezbečnosti na silnicích KHK - III/3038 - Červený Kostelec - křížení s dráhou</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</si>
  <si>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</si>
  <si>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</si>
  <si>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</si>
  <si>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</si>
  <si>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</si>
  <si>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</si>
  <si>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</si>
  <si>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</si>
  <si>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</si>
  <si>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</si>
  <si>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</si>
  <si>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</si>
  <si>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</si>
  <si>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</si>
  <si>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</si>
  <si>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</si>
  <si>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</si>
  <si>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</si>
  <si>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</si>
  <si>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</si>
  <si>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</si>
  <si>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A</t>
  </si>
  <si>
    <t>POMOC PRÁCE ZŘÍZ NEBO ZAJIŠŤ REGULACI A OCHRANU DOPRAVY</t>
  </si>
  <si>
    <t>KPL</t>
  </si>
  <si>
    <t>PP</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</si>
  <si>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</si>
  <si>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VV</t>
  </si>
  <si>
    <t>1=1,000 [A]</t>
  </si>
  <si>
    <t>TS</t>
  </si>
  <si>
    <t>zahrnuje veškeré náklady spojené s objednatelem požadovanými zařízeními</t>
  </si>
  <si>
    <t>B</t>
  </si>
  <si>
    <t>„Nájemné dočasného dopravního značení.“</t>
  </si>
  <si>
    <t>C</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</si>
  <si>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</si>
  <si>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</si>
  <si>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02943</t>
  </si>
  <si>
    <t/>
  </si>
  <si>
    <t>OSTATNÍ POŽADAVKY - VYPRACOVÁNÍ RDS</t>
  </si>
  <si>
    <t>vypracování realizační dokumetace stavby v souladu s příslušnými vyhláškami, ČSN a TP sloužící pro realizaci stavby a pro stanovení místní úpravy provozu na pozemních komunikacích vč.zajištění příslušného stanovení</t>
  </si>
  <si>
    <t>zahrnuje veškeré náklady spojené s objednatelem požadovanými pracemi</t>
  </si>
  <si>
    <t>Ostatní konstrukce a práce</t>
  </si>
  <si>
    <t>915211</t>
  </si>
  <si>
    <t>VODOROVNÉ DOPRAVNÍ ZNAČENÍ PLASTEM HLADKÉ - DODÁVKA A POKLÁDKA</t>
  </si>
  <si>
    <t>M2</t>
  </si>
  <si>
    <t>VDZ - plast hladký - bílá, retroreflexní úprava pro sil.II třídy, dle TP133   
dle stanovení místní úpravy provozu na pozemních komunikacích</t>
  </si>
  <si>
    <t>V5 : 2*2,5*0,5=2,500 [A]  
V1a : 2*10*0,125=2,500 [B]  
Celkem: A+B=5,000 [C]</t>
  </si>
  <si>
    <t>položka zahrnuje:    
- dodání a pokládku nátěrového materiálu (měří se pouze natíraná plocha)    
- předznačení a reflexní úpravu</t>
  </si>
  <si>
    <t>optická psychologická brzda s akustickým efektem V18 dle TP133, retroreflexní úprava pro sil.II třídy,    
dle stanovení místní úpravy provozu na pozemních komunikacích</t>
  </si>
  <si>
    <t>V18 : 2*(5*2,75*0,5+6*2,75*0,25)=22,000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</si>
</sst>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pageSetUpPr fitToPage="1"/>
  </sheetPr>
  <dimension ref="A1:E1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SUM(C10:C10)</f>
      </c>
      <c s="1"/>
      <c s="1"/>
    </row>
    <row r="7" spans="1:5" ht="12.75" customHeight="1">
      <c r="A7" s="1"/>
      <c s="4" t="s">
        <v>5</v>
      </c>
      <c s="7">
        <f>SUM(E10:E10)</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SO04!I3</f>
      </c>
      <c s="21">
        <f>SO04!O2</f>
      </c>
      <c s="21">
        <f>C10+D10</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f>
      </c>
      <c t="s">
        <v>22</v>
      </c>
    </row>
    <row r="3" spans="1:16" ht="15" customHeight="1">
      <c r="A3" t="s">
        <v>12</v>
      </c>
      <c s="12" t="s">
        <v>14</v>
      </c>
      <c s="13" t="s">
        <v>15</v>
      </c>
      <c s="1"/>
      <c s="14" t="s">
        <v>16</v>
      </c>
      <c s="1"/>
      <c s="9"/>
      <c s="8" t="s">
        <v>24</v>
      </c>
      <c s="41">
        <f>0+I8+I25</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29</v>
      </c>
      <c s="29" t="s">
        <v>46</v>
      </c>
      <c s="25" t="s">
        <v>47</v>
      </c>
      <c s="30" t="s">
        <v>48</v>
      </c>
      <c s="31" t="s">
        <v>49</v>
      </c>
      <c s="32">
        <v>1</v>
      </c>
      <c s="33">
        <v>0</v>
      </c>
      <c s="33">
        <f>ROUND(ROUND(H9,2)*ROUND(G9,3),2)</f>
      </c>
      <c r="O9">
        <f>(I9*21)/100</f>
      </c>
      <c t="s">
        <v>23</v>
      </c>
    </row>
    <row r="10" spans="1:5" ht="51">
      <c r="A10" s="34" t="s">
        <v>50</v>
      </c>
      <c r="E10" s="35" t="s">
        <v>51</v>
      </c>
    </row>
    <row r="11" spans="1:5" ht="12.75">
      <c r="A11" s="36" t="s">
        <v>52</v>
      </c>
      <c r="E11" s="37" t="s">
        <v>53</v>
      </c>
    </row>
    <row r="12" spans="1:5" ht="12.75">
      <c r="A12" t="s">
        <v>54</v>
      </c>
      <c r="E12" s="35" t="s">
        <v>55</v>
      </c>
    </row>
    <row r="13" spans="1:16" ht="12.75">
      <c r="A13" s="25" t="s">
        <v>45</v>
      </c>
      <c s="29" t="s">
        <v>23</v>
      </c>
      <c s="29" t="s">
        <v>46</v>
      </c>
      <c s="25" t="s">
        <v>56</v>
      </c>
      <c s="30" t="s">
        <v>48</v>
      </c>
      <c s="31" t="s">
        <v>49</v>
      </c>
      <c s="32">
        <v>1</v>
      </c>
      <c s="33">
        <v>0</v>
      </c>
      <c s="33">
        <f>ROUND(ROUND(H13,2)*ROUND(G13,3),2)</f>
      </c>
      <c r="O13">
        <f>(I13*21)/100</f>
      </c>
      <c t="s">
        <v>23</v>
      </c>
    </row>
    <row r="14" spans="1:5" ht="12.75">
      <c r="A14" s="34" t="s">
        <v>50</v>
      </c>
      <c r="E14" s="35" t="s">
        <v>57</v>
      </c>
    </row>
    <row r="15" spans="1:5" ht="12.75">
      <c r="A15" s="36" t="s">
        <v>52</v>
      </c>
      <c r="E15" s="37" t="s">
        <v>53</v>
      </c>
    </row>
    <row r="16" spans="1:5" ht="12.75">
      <c r="A16" t="s">
        <v>54</v>
      </c>
      <c r="E16" s="35" t="s">
        <v>55</v>
      </c>
    </row>
    <row r="17" spans="1:16" ht="12.75">
      <c r="A17" s="25" t="s">
        <v>45</v>
      </c>
      <c s="29" t="s">
        <v>22</v>
      </c>
      <c s="29" t="s">
        <v>46</v>
      </c>
      <c s="25" t="s">
        <v>58</v>
      </c>
      <c s="30" t="s">
        <v>48</v>
      </c>
      <c s="31" t="s">
        <v>49</v>
      </c>
      <c s="32">
        <v>1</v>
      </c>
      <c s="33">
        <v>0</v>
      </c>
      <c s="33">
        <f>ROUND(ROUND(H17,2)*ROUND(G17,3),2)</f>
      </c>
      <c r="O17">
        <f>(I17*21)/100</f>
      </c>
      <c t="s">
        <v>23</v>
      </c>
    </row>
    <row r="18" spans="1:5" ht="12.75">
      <c r="A18" s="34" t="s">
        <v>50</v>
      </c>
      <c r="E18" s="35" t="s">
        <v>59</v>
      </c>
    </row>
    <row r="19" spans="1:5" ht="76.5">
      <c r="A19" s="36" t="s">
        <v>52</v>
      </c>
      <c r="E19" s="37" t="s">
        <v>60</v>
      </c>
    </row>
    <row r="20" spans="1:5" ht="12.75">
      <c r="A20" t="s">
        <v>54</v>
      </c>
      <c r="E20" s="35" t="s">
        <v>55</v>
      </c>
    </row>
    <row r="21" spans="1:16" ht="12.75">
      <c r="A21" s="25" t="s">
        <v>45</v>
      </c>
      <c s="29" t="s">
        <v>33</v>
      </c>
      <c s="29" t="s">
        <v>61</v>
      </c>
      <c s="25" t="s">
        <v>62</v>
      </c>
      <c s="30" t="s">
        <v>63</v>
      </c>
      <c s="31" t="s">
        <v>49</v>
      </c>
      <c s="32">
        <v>1</v>
      </c>
      <c s="33">
        <v>0</v>
      </c>
      <c s="33">
        <f>ROUND(ROUND(H21,2)*ROUND(G21,3),2)</f>
      </c>
      <c r="O21">
        <f>(I21*21)/100</f>
      </c>
      <c t="s">
        <v>23</v>
      </c>
    </row>
    <row r="22" spans="1:5" ht="38.25">
      <c r="A22" s="34" t="s">
        <v>50</v>
      </c>
      <c r="E22" s="35" t="s">
        <v>64</v>
      </c>
    </row>
    <row r="23" spans="1:5" ht="12.75">
      <c r="A23" s="36" t="s">
        <v>52</v>
      </c>
      <c r="E23" s="37" t="s">
        <v>53</v>
      </c>
    </row>
    <row r="24" spans="1:5" ht="12.75">
      <c r="A24" t="s">
        <v>54</v>
      </c>
      <c r="E24" s="35" t="s">
        <v>65</v>
      </c>
    </row>
    <row r="25" spans="1:18" ht="12.75" customHeight="1">
      <c r="A25" s="6" t="s">
        <v>43</v>
      </c>
      <c s="6"/>
      <c s="39" t="s">
        <v>40</v>
      </c>
      <c s="6"/>
      <c s="27" t="s">
        <v>66</v>
      </c>
      <c s="6"/>
      <c s="6"/>
      <c s="6"/>
      <c s="40">
        <f>0+Q25</f>
      </c>
      <c r="O25">
        <f>0+R25</f>
      </c>
      <c r="Q25">
        <f>0+I26+I30</f>
      </c>
      <c>
        <f>0+O26+O30</f>
      </c>
    </row>
    <row r="26" spans="1:16" ht="25.5">
      <c r="A26" s="25" t="s">
        <v>45</v>
      </c>
      <c s="29" t="s">
        <v>35</v>
      </c>
      <c s="29" t="s">
        <v>67</v>
      </c>
      <c s="25" t="s">
        <v>62</v>
      </c>
      <c s="30" t="s">
        <v>68</v>
      </c>
      <c s="31" t="s">
        <v>69</v>
      </c>
      <c s="32">
        <v>5</v>
      </c>
      <c s="33">
        <v>0</v>
      </c>
      <c s="33">
        <f>ROUND(ROUND(H26,2)*ROUND(G26,3),2)</f>
      </c>
      <c r="O26">
        <f>(I26*21)/100</f>
      </c>
      <c t="s">
        <v>23</v>
      </c>
    </row>
    <row r="27" spans="1:5" ht="25.5">
      <c r="A27" s="34" t="s">
        <v>50</v>
      </c>
      <c r="E27" s="35" t="s">
        <v>70</v>
      </c>
    </row>
    <row r="28" spans="1:5" ht="38.25">
      <c r="A28" s="36" t="s">
        <v>52</v>
      </c>
      <c r="E28" s="37" t="s">
        <v>71</v>
      </c>
    </row>
    <row r="29" spans="1:5" ht="38.25">
      <c r="A29" t="s">
        <v>54</v>
      </c>
      <c r="E29" s="35" t="s">
        <v>72</v>
      </c>
    </row>
    <row r="30" spans="1:16" ht="25.5">
      <c r="A30" s="25" t="s">
        <v>45</v>
      </c>
      <c s="29" t="s">
        <v>37</v>
      </c>
      <c s="29" t="s">
        <v>67</v>
      </c>
      <c s="25" t="s">
        <v>56</v>
      </c>
      <c s="30" t="s">
        <v>68</v>
      </c>
      <c s="31" t="s">
        <v>69</v>
      </c>
      <c s="32">
        <v>22</v>
      </c>
      <c s="33">
        <v>0</v>
      </c>
      <c s="33">
        <f>ROUND(ROUND(H30,2)*ROUND(G30,3),2)</f>
      </c>
      <c r="O30">
        <f>(I30*21)/100</f>
      </c>
      <c t="s">
        <v>23</v>
      </c>
    </row>
    <row r="31" spans="1:5" ht="38.25">
      <c r="A31" s="34" t="s">
        <v>50</v>
      </c>
      <c r="E31" s="35" t="s">
        <v>73</v>
      </c>
    </row>
    <row r="32" spans="1:5" ht="12.75">
      <c r="A32" s="36" t="s">
        <v>52</v>
      </c>
      <c r="E32" s="37" t="s">
        <v>74</v>
      </c>
    </row>
    <row r="33" spans="1:5" ht="38.25">
      <c r="A33" t="s">
        <v>54</v>
      </c>
      <c r="E33" s="35" t="s">
        <v>72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